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<sst xmlns="http://schemas.openxmlformats.org/spreadsheetml/2006/main" count="494" uniqueCount="175">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</sst>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7.2021\&#1048;&#1057;%20&#1059;&#1044;&#1057;\B1_2021_07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7.2021\&#1048;&#1057;%20&#1059;&#1044;&#1057;\B1_2021_07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44408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1312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1175451</v>
          </cell>
          <cell r="H187">
            <v>0</v>
          </cell>
          <cell r="I187">
            <v>0</v>
          </cell>
          <cell r="J187">
            <v>178508</v>
          </cell>
        </row>
        <row r="190">
          <cell r="E190">
            <v>380000</v>
          </cell>
          <cell r="G190">
            <v>24411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266585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345450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23940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1649858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446359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31.07.2021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44408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9800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-17750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31.07.2021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B17" sqref="B17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+'[2]OTCHET'!B9</f>
        <v>КРДОПБГДСРСБНА</v>
      </c>
      <c r="C11" s="108"/>
      <c r="D11" s="108"/>
      <c r="E11" s="109" t="s">
        <v>2</v>
      </c>
      <c r="F11" s="9">
        <f>'[2]OTCHET'!F9</f>
        <v>44408</v>
      </c>
      <c r="G11" s="110" t="s">
        <v>62</v>
      </c>
      <c r="H11" s="111">
        <f>+'[2]OTCHET'!H9</f>
        <v>175263817</v>
      </c>
      <c r="I11" s="449">
        <f>+'[2]OTCHET'!I9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+'[2]OTCHET'!E12</f>
        <v>код по ЕБК:</v>
      </c>
      <c r="F13" s="11" t="str">
        <f>+'[2]OTCHET'!F12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+'[2]OTCHET'!E15</f>
        <v>0</v>
      </c>
      <c r="F15" s="14" t="str">
        <f>'[2]OTCHET'!F15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1312</v>
      </c>
      <c r="G22" s="169">
        <f t="shared" si="0"/>
        <v>1312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'[2]OTCHET'!E22+'[2]OTCHET'!E28+'[2]OTCHET'!E33+'[2]OTCHET'!E39+'[2]OTCHET'!E47+'[2]OTCHET'!E52+'[2]OTCHET'!E58+'[2]OTCHET'!E61+'[2]OTCHET'!E64+'[2]OTCHET'!E65+'[2]OTCHET'!E72+'[2]OTCHET'!E73</f>
        <v>0</v>
      </c>
      <c r="F23" s="28">
        <f aca="true" t="shared" si="1" ref="F23:F88">+G23+H23+I23+J23</f>
        <v>0</v>
      </c>
      <c r="G23" s="176">
        <f>'[2]OTCHET'!G22+'[2]OTCHET'!G28+'[2]OTCHET'!G33+'[2]OTCHET'!G39+'[2]OTCHET'!G47+'[2]OTCHET'!G52+'[2]OTCHET'!G58+'[2]OTCHET'!G61+'[2]OTCHET'!G64+'[2]OTCHET'!G65+'[2]OTCHET'!G72+'[2]OTCHET'!G73</f>
        <v>0</v>
      </c>
      <c r="H23" s="177">
        <f>'[2]OTCHET'!H22+'[2]OTCHET'!H28+'[2]OTCHET'!H33+'[2]OTCHET'!H39+'[2]OTCHET'!H47+'[2]OTCHET'!H52+'[2]OTCHET'!H58+'[2]OTCHET'!H61+'[2]OTCHET'!H64+'[2]OTCHET'!H65+'[2]OTCHET'!H72+'[2]OTCHET'!H73</f>
        <v>0</v>
      </c>
      <c r="I23" s="177">
        <f>'[2]OTCHET'!I22+'[2]OTCHET'!I28+'[2]OTCHET'!I33+'[2]OTCHET'!I39+'[2]OTCHET'!I47+'[2]OTCHET'!I52+'[2]OTCHET'!I58+'[2]OTCHET'!I61+'[2]OTCHET'!I64+'[2]OTCHET'!I65+'[2]OTCHET'!I72+'[2]OTCHET'!I73</f>
        <v>0</v>
      </c>
      <c r="J23" s="443">
        <f>'[2]OTCHET'!J22+'[2]OTCHET'!J28+'[2]OTCHET'!J33+'[2]OTCHET'!J39+'[2]OTCHET'!J47+'[2]OTCHET'!J52+'[2]OTCHET'!J58+'[2]OTCHET'!J61+'[2]OTCHET'!J64+'[2]OTCHET'!J65+'[2]OTCHET'!J72+'[2]OTCHET'!J73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1312</v>
      </c>
      <c r="G25" s="187">
        <f aca="true" t="shared" si="2" ref="G25:M25">+G26+G30+G31+G32+G33</f>
        <v>1312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'[2]OTCHET'!E74</f>
        <v>0</v>
      </c>
      <c r="F26" s="34">
        <f t="shared" si="1"/>
        <v>0</v>
      </c>
      <c r="G26" s="191">
        <f>'[2]OTCHET'!G74</f>
        <v>0</v>
      </c>
      <c r="H26" s="192">
        <f>'[2]OTCHET'!H74</f>
        <v>0</v>
      </c>
      <c r="I26" s="192">
        <f>'[2]OTCHET'!I74</f>
        <v>0</v>
      </c>
      <c r="J26" s="193">
        <f>'[2]OTCHET'!J74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'[2]OTCHET'!E75</f>
        <v>0</v>
      </c>
      <c r="F27" s="36">
        <f t="shared" si="1"/>
        <v>0</v>
      </c>
      <c r="G27" s="196">
        <f>'[2]OTCHET'!G75</f>
        <v>0</v>
      </c>
      <c r="H27" s="197">
        <f>'[2]OTCHET'!H75</f>
        <v>0</v>
      </c>
      <c r="I27" s="197">
        <f>'[2]OTCHET'!I75</f>
        <v>0</v>
      </c>
      <c r="J27" s="198">
        <f>'[2]OTCHET'!J75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'[2]OTCHET'!E77</f>
        <v>0</v>
      </c>
      <c r="F28" s="38">
        <f t="shared" si="1"/>
        <v>0</v>
      </c>
      <c r="G28" s="202">
        <f>'[2]OTCHET'!G77</f>
        <v>0</v>
      </c>
      <c r="H28" s="203">
        <f>'[2]OTCHET'!H77</f>
        <v>0</v>
      </c>
      <c r="I28" s="203">
        <f>'[2]OTCHET'!I77</f>
        <v>0</v>
      </c>
      <c r="J28" s="204">
        <f>'[2]OTCHET'!J77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+'[2]OTCHET'!E78+'[2]OTCHET'!E79</f>
        <v>0</v>
      </c>
      <c r="F29" s="40">
        <f t="shared" si="1"/>
        <v>0</v>
      </c>
      <c r="G29" s="208">
        <f>+'[2]OTCHET'!G78+'[2]OTCHET'!G79</f>
        <v>0</v>
      </c>
      <c r="H29" s="209">
        <f>+'[2]OTCHET'!H78+'[2]OTCHET'!H79</f>
        <v>0</v>
      </c>
      <c r="I29" s="209">
        <f>+'[2]OTCHET'!I78+'[2]OTCHET'!I79</f>
        <v>0</v>
      </c>
      <c r="J29" s="210">
        <f>+'[2]OTCHET'!J78+'[2]OTCHET'!J79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'[2]OTCHET'!E90+'[2]OTCHET'!E93+'[2]OTCHET'!E94</f>
        <v>0</v>
      </c>
      <c r="F30" s="42">
        <f t="shared" si="1"/>
        <v>0</v>
      </c>
      <c r="G30" s="212">
        <f>'[2]OTCHET'!G90+'[2]OTCHET'!G93+'[2]OTCHET'!G94</f>
        <v>0</v>
      </c>
      <c r="H30" s="213">
        <f>'[2]OTCHET'!H90+'[2]OTCHET'!H93+'[2]OTCHET'!H94</f>
        <v>0</v>
      </c>
      <c r="I30" s="213">
        <f>'[2]OTCHET'!I90+'[2]OTCHET'!I93+'[2]OTCHET'!I94</f>
        <v>0</v>
      </c>
      <c r="J30" s="214">
        <f>'[2]OTCHET'!J90+'[2]OTCHET'!J93+'[2]OTCHET'!J94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'[2]OTCHET'!E108</f>
        <v>0</v>
      </c>
      <c r="F31" s="44">
        <f t="shared" si="1"/>
        <v>0</v>
      </c>
      <c r="G31" s="216">
        <f>'[2]OTCHET'!G108</f>
        <v>0</v>
      </c>
      <c r="H31" s="217">
        <f>'[2]OTCHET'!H108</f>
        <v>0</v>
      </c>
      <c r="I31" s="217">
        <f>'[2]OTCHET'!I108</f>
        <v>0</v>
      </c>
      <c r="J31" s="218">
        <f>'[2]OTCHET'!J108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'[2]OTCHET'!E112+'[2]OTCHET'!E121+'[2]OTCHET'!E137+'[2]OTCHET'!E138</f>
        <v>0</v>
      </c>
      <c r="F32" s="44">
        <f t="shared" si="1"/>
        <v>1312</v>
      </c>
      <c r="G32" s="216">
        <f>'[2]OTCHET'!G112+'[2]OTCHET'!G121+'[2]OTCHET'!G137+'[2]OTCHET'!G138</f>
        <v>1312</v>
      </c>
      <c r="H32" s="217">
        <f>'[2]OTCHET'!H112+'[2]OTCHET'!H121+'[2]OTCHET'!H137+'[2]OTCHET'!H138</f>
        <v>0</v>
      </c>
      <c r="I32" s="217">
        <f>'[2]OTCHET'!I112+'[2]OTCHET'!I121+'[2]OTCHET'!I137+'[2]OTCHET'!I138</f>
        <v>0</v>
      </c>
      <c r="J32" s="218">
        <f>'[2]OTCHET'!J112+'[2]OTCHET'!J121+'[2]OTCHET'!J137+'[2]OTCHET'!J138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'[2]OTCHET'!E125</f>
        <v>0</v>
      </c>
      <c r="F33" s="30">
        <f t="shared" si="1"/>
        <v>0</v>
      </c>
      <c r="G33" s="182">
        <f>'[2]OTCHET'!G125</f>
        <v>0</v>
      </c>
      <c r="H33" s="183">
        <f>'[2]OTCHET'!H125</f>
        <v>0</v>
      </c>
      <c r="I33" s="183">
        <f>'[2]OTCHET'!I125</f>
        <v>0</v>
      </c>
      <c r="J33" s="184">
        <f>'[2]OTCHET'!J125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+'[2]OTCHET'!E139</f>
        <v>0</v>
      </c>
      <c r="F36" s="48">
        <f t="shared" si="1"/>
        <v>0</v>
      </c>
      <c r="G36" s="235">
        <f>+'[2]OTCHET'!G139</f>
        <v>0</v>
      </c>
      <c r="H36" s="236">
        <f>+'[2]OTCHET'!H139</f>
        <v>0</v>
      </c>
      <c r="I36" s="236">
        <f>+'[2]OTCHET'!I139</f>
        <v>0</v>
      </c>
      <c r="J36" s="237">
        <f>+'[2]OTCHET'!J139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'[2]OTCHET'!E142+'[2]OTCHET'!E151+'[2]OTCHET'!E160</f>
        <v>0</v>
      </c>
      <c r="F37" s="50">
        <f t="shared" si="1"/>
        <v>0</v>
      </c>
      <c r="G37" s="241">
        <f>'[2]OTCHET'!G142+'[2]OTCHET'!G151+'[2]OTCHET'!G160</f>
        <v>0</v>
      </c>
      <c r="H37" s="242">
        <f>'[2]OTCHET'!H142+'[2]OTCHET'!H151+'[2]OTCHET'!H160</f>
        <v>0</v>
      </c>
      <c r="I37" s="242">
        <f>'[2]OTCHET'!I142+'[2]OTCHET'!I151+'[2]OTCHET'!I160</f>
        <v>0</v>
      </c>
      <c r="J37" s="243">
        <f>'[2]OTCHET'!J142+'[2]OTCHET'!J151+'[2]OTCHET'!J160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2097529</v>
      </c>
      <c r="G38" s="249">
        <f t="shared" si="3"/>
        <v>1651170</v>
      </c>
      <c r="H38" s="250">
        <f t="shared" si="3"/>
        <v>0</v>
      </c>
      <c r="I38" s="250">
        <f t="shared" si="3"/>
        <v>0</v>
      </c>
      <c r="J38" s="251">
        <f t="shared" si="3"/>
        <v>446359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1646221</v>
      </c>
      <c r="G39" s="261">
        <f t="shared" si="4"/>
        <v>1199862</v>
      </c>
      <c r="H39" s="262">
        <f t="shared" si="4"/>
        <v>0</v>
      </c>
      <c r="I39" s="262">
        <f t="shared" si="4"/>
        <v>0</v>
      </c>
      <c r="J39" s="263">
        <f t="shared" si="4"/>
        <v>446359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'[2]OTCHET'!E187</f>
        <v>2362000</v>
      </c>
      <c r="F40" s="268">
        <f t="shared" si="1"/>
        <v>1353959</v>
      </c>
      <c r="G40" s="269">
        <f>'[2]OTCHET'!G187</f>
        <v>1175451</v>
      </c>
      <c r="H40" s="270">
        <f>'[2]OTCHET'!H187</f>
        <v>0</v>
      </c>
      <c r="I40" s="270">
        <f>'[2]OTCHET'!I187</f>
        <v>0</v>
      </c>
      <c r="J40" s="271">
        <f>'[2]OTCHET'!J187</f>
        <v>178508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'[2]OTCHET'!E190</f>
        <v>380000</v>
      </c>
      <c r="F41" s="276">
        <f t="shared" si="1"/>
        <v>25677</v>
      </c>
      <c r="G41" s="277">
        <f>'[2]OTCHET'!G190</f>
        <v>24411</v>
      </c>
      <c r="H41" s="278">
        <f>'[2]OTCHET'!H190</f>
        <v>0</v>
      </c>
      <c r="I41" s="278">
        <f>'[2]OTCHET'!I190</f>
        <v>0</v>
      </c>
      <c r="J41" s="279">
        <f>'[2]OTCHET'!J190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+'[2]OTCHET'!E196+'[2]OTCHET'!E204</f>
        <v>470600</v>
      </c>
      <c r="F42" s="283">
        <f t="shared" si="1"/>
        <v>266585</v>
      </c>
      <c r="G42" s="284">
        <f>+'[2]OTCHET'!G196+'[2]OTCHET'!G204</f>
        <v>0</v>
      </c>
      <c r="H42" s="285">
        <f>+'[2]OTCHET'!H196+'[2]OTCHET'!H204</f>
        <v>0</v>
      </c>
      <c r="I42" s="285">
        <f>+'[2]OTCHET'!I196+'[2]OTCHET'!I204</f>
        <v>0</v>
      </c>
      <c r="J42" s="286">
        <f>+'[2]OTCHET'!J196+'[2]OTCHET'!J204</f>
        <v>266585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+'[2]OTCHET'!E205+'[2]OTCHET'!E223+'[2]OTCHET'!E271</f>
        <v>988700</v>
      </c>
      <c r="F43" s="59">
        <f t="shared" si="1"/>
        <v>427368</v>
      </c>
      <c r="G43" s="288">
        <f>+'[2]OTCHET'!G205+'[2]OTCHET'!G223+'[2]OTCHET'!G271</f>
        <v>427368</v>
      </c>
      <c r="H43" s="289">
        <f>+'[2]OTCHET'!H205+'[2]OTCHET'!H223+'[2]OTCHET'!H271</f>
        <v>0</v>
      </c>
      <c r="I43" s="289">
        <f>+'[2]OTCHET'!I205+'[2]OTCHET'!I223+'[2]OTCHET'!I271</f>
        <v>0</v>
      </c>
      <c r="J43" s="290">
        <f>+'[2]OTCHET'!J205+'[2]OTCHET'!J223+'[2]OTCHET'!J271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+'[2]OTCHET'!E227+'[2]OTCHET'!E233+'[2]OTCHET'!E236+'[2]OTCHET'!E237+'[2]OTCHET'!E238+'[2]OTCHET'!E239+'[2]OTCHET'!E240</f>
        <v>0</v>
      </c>
      <c r="F44" s="30">
        <f t="shared" si="1"/>
        <v>0</v>
      </c>
      <c r="G44" s="182">
        <f>+'[2]OTCHET'!G227+'[2]OTCHET'!G233+'[2]OTCHET'!G236+'[2]OTCHET'!G237+'[2]OTCHET'!G238+'[2]OTCHET'!G239+'[2]OTCHET'!G240</f>
        <v>0</v>
      </c>
      <c r="H44" s="183">
        <f>+'[2]OTCHET'!H227+'[2]OTCHET'!H233+'[2]OTCHET'!H236+'[2]OTCHET'!H237+'[2]OTCHET'!H238+'[2]OTCHET'!H239+'[2]OTCHET'!H240</f>
        <v>0</v>
      </c>
      <c r="I44" s="183">
        <f>+'[2]OTCHET'!I227+'[2]OTCHET'!I233+'[2]OTCHET'!I236+'[2]OTCHET'!I237+'[2]OTCHET'!I238+'[2]OTCHET'!I239+'[2]OTCHET'!I240</f>
        <v>0</v>
      </c>
      <c r="J44" s="184">
        <f>+'[2]OTCHET'!J227+'[2]OTCHET'!J233+'[2]OTCHET'!J236+'[2]OTCHET'!J237+'[2]OTCHET'!J238+'[2]OTCHET'!J239+'[2]OTCHET'!J240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+'[2]OTCHET'!E236+'[2]OTCHET'!E237+'[2]OTCHET'!E238+'[2]OTCHET'!E239+'[2]OTCHET'!E243+'[2]OTCHET'!E244+'[2]OTCHET'!E248</f>
        <v>0</v>
      </c>
      <c r="F45" s="57">
        <f t="shared" si="1"/>
        <v>0</v>
      </c>
      <c r="G45" s="291">
        <f>+'[2]OTCHET'!G236+'[2]OTCHET'!G237+'[2]OTCHET'!G238+'[2]OTCHET'!G239+'[2]OTCHET'!G243+'[2]OTCHET'!G244+'[2]OTCHET'!G248</f>
        <v>0</v>
      </c>
      <c r="H45" s="292">
        <f>+'[2]OTCHET'!H236+'[2]OTCHET'!H237+'[2]OTCHET'!H238+'[2]OTCHET'!H239+'[2]OTCHET'!H243+'[2]OTCHET'!H244+'[2]OTCHET'!H248</f>
        <v>0</v>
      </c>
      <c r="I45" s="293">
        <f>+'[2]OTCHET'!I236+'[2]OTCHET'!I237+'[2]OTCHET'!I238+'[2]OTCHET'!I239+'[2]OTCHET'!I243+'[2]OTCHET'!I244+'[2]OTCHET'!I248</f>
        <v>0</v>
      </c>
      <c r="J45" s="294">
        <f>+'[2]OTCHET'!J236+'[2]OTCHET'!J237+'[2]OTCHET'!J238+'[2]OTCHET'!J239+'[2]OTCHET'!J243+'[2]OTCHET'!J244+'[2]OTCHET'!J248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+'[2]OTCHET'!E255+'[2]OTCHET'!E256+'[2]OTCHET'!E257+'[2]OTCHET'!E258</f>
        <v>0</v>
      </c>
      <c r="F46" s="59">
        <f t="shared" si="1"/>
        <v>0</v>
      </c>
      <c r="G46" s="288">
        <f>+'[2]OTCHET'!G255+'[2]OTCHET'!G256+'[2]OTCHET'!G257+'[2]OTCHET'!G258</f>
        <v>0</v>
      </c>
      <c r="H46" s="289">
        <f>+'[2]OTCHET'!H255+'[2]OTCHET'!H256+'[2]OTCHET'!H257+'[2]OTCHET'!H258</f>
        <v>0</v>
      </c>
      <c r="I46" s="289">
        <f>+'[2]OTCHET'!I255+'[2]OTCHET'!I256+'[2]OTCHET'!I257+'[2]OTCHET'!I258</f>
        <v>0</v>
      </c>
      <c r="J46" s="290">
        <f>+'[2]OTCHET'!J255+'[2]OTCHET'!J256+'[2]OTCHET'!J257+'[2]OTCHET'!J258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+'[2]OTCHET'!E256</f>
        <v>0</v>
      </c>
      <c r="F47" s="57">
        <f t="shared" si="1"/>
        <v>0</v>
      </c>
      <c r="G47" s="291">
        <f>+'[2]OTCHET'!G256</f>
        <v>0</v>
      </c>
      <c r="H47" s="292">
        <f>+'[2]OTCHET'!H256</f>
        <v>0</v>
      </c>
      <c r="I47" s="293">
        <f>+'[2]OTCHET'!I256</f>
        <v>0</v>
      </c>
      <c r="J47" s="294">
        <f>+'[2]OTCHET'!J256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+'[2]OTCHET'!E265+'[2]OTCHET'!E269+'[2]OTCHET'!E270</f>
        <v>0</v>
      </c>
      <c r="F48" s="44">
        <f t="shared" si="1"/>
        <v>0</v>
      </c>
      <c r="G48" s="212">
        <f>+'[2]OTCHET'!G265+'[2]OTCHET'!G269+'[2]OTCHET'!G270</f>
        <v>0</v>
      </c>
      <c r="H48" s="213">
        <f>+'[2]OTCHET'!H265+'[2]OTCHET'!H269+'[2]OTCHET'!H270</f>
        <v>0</v>
      </c>
      <c r="I48" s="213">
        <f>+'[2]OTCHET'!I265+'[2]OTCHET'!I269+'[2]OTCHET'!I270</f>
        <v>0</v>
      </c>
      <c r="J48" s="214">
        <f>+'[2]OTCHET'!J265+'[2]OTCHET'!J269+'[2]OTCHET'!J270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'[2]OTCHET'!E275+'[2]OTCHET'!E276+'[2]OTCHET'!E284+'[2]OTCHET'!E287</f>
        <v>80000</v>
      </c>
      <c r="F49" s="44">
        <f t="shared" si="1"/>
        <v>23940</v>
      </c>
      <c r="G49" s="216">
        <f>'[2]OTCHET'!G275+'[2]OTCHET'!G276+'[2]OTCHET'!G284+'[2]OTCHET'!G287</f>
        <v>23940</v>
      </c>
      <c r="H49" s="217">
        <f>'[2]OTCHET'!H275+'[2]OTCHET'!H276+'[2]OTCHET'!H284+'[2]OTCHET'!H287</f>
        <v>0</v>
      </c>
      <c r="I49" s="217">
        <f>'[2]OTCHET'!I275+'[2]OTCHET'!I276+'[2]OTCHET'!I284+'[2]OTCHET'!I287</f>
        <v>0</v>
      </c>
      <c r="J49" s="218">
        <f>'[2]OTCHET'!J275+'[2]OTCHET'!J276+'[2]OTCHET'!J284+'[2]OTCHET'!J287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+'[2]OTCHET'!E288</f>
        <v>0</v>
      </c>
      <c r="F50" s="44">
        <f t="shared" si="1"/>
        <v>0</v>
      </c>
      <c r="G50" s="216">
        <f>+'[2]OTCHET'!G288</f>
        <v>0</v>
      </c>
      <c r="H50" s="217">
        <f>+'[2]OTCHET'!H288</f>
        <v>0</v>
      </c>
      <c r="I50" s="217">
        <f>+'[2]OTCHET'!I288</f>
        <v>0</v>
      </c>
      <c r="J50" s="218">
        <f>+'[2]OTCHET'!J288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+'[2]OTCHET'!E272</f>
        <v>0</v>
      </c>
      <c r="F51" s="30">
        <f>+G51+H51+I51+J51</f>
        <v>0</v>
      </c>
      <c r="G51" s="182">
        <f>+'[2]OTCHET'!G272</f>
        <v>0</v>
      </c>
      <c r="H51" s="183">
        <f>+'[2]OTCHET'!H272</f>
        <v>0</v>
      </c>
      <c r="I51" s="183">
        <f>+'[2]OTCHET'!I272</f>
        <v>0</v>
      </c>
      <c r="J51" s="184">
        <f>+'[2]OTCHET'!J272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+'[2]OTCHET'!E293</f>
        <v>0</v>
      </c>
      <c r="F52" s="30">
        <f t="shared" si="1"/>
        <v>0</v>
      </c>
      <c r="G52" s="182">
        <f>+'[2]OTCHET'!G293</f>
        <v>0</v>
      </c>
      <c r="H52" s="183">
        <f>+'[2]OTCHET'!H293</f>
        <v>0</v>
      </c>
      <c r="I52" s="183">
        <f>+'[2]OTCHET'!I293</f>
        <v>0</v>
      </c>
      <c r="J52" s="184">
        <f>+'[2]OTCHET'!J293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'[2]OTCHET'!E294</f>
        <v>0</v>
      </c>
      <c r="F53" s="61">
        <f t="shared" si="1"/>
        <v>0</v>
      </c>
      <c r="G53" s="298">
        <f>'[2]OTCHET'!G294</f>
        <v>0</v>
      </c>
      <c r="H53" s="299">
        <f>'[2]OTCHET'!H294</f>
        <v>0</v>
      </c>
      <c r="I53" s="299">
        <f>'[2]OTCHET'!I294</f>
        <v>0</v>
      </c>
      <c r="J53" s="300">
        <f>'[2]OTCHET'!J294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'[2]OTCHET'!E296</f>
        <v>0</v>
      </c>
      <c r="F54" s="63">
        <f t="shared" si="1"/>
        <v>0</v>
      </c>
      <c r="G54" s="304">
        <f>'[2]OTCHET'!G296</f>
        <v>0</v>
      </c>
      <c r="H54" s="305">
        <f>'[2]OTCHET'!H296</f>
        <v>0</v>
      </c>
      <c r="I54" s="305">
        <f>'[2]OTCHET'!I296</f>
        <v>0</v>
      </c>
      <c r="J54" s="306">
        <f>'[2]OTCHET'!J296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+'[2]OTCHET'!E297</f>
        <v>0</v>
      </c>
      <c r="F55" s="64">
        <f t="shared" si="1"/>
        <v>0</v>
      </c>
      <c r="G55" s="312">
        <f>+'[2]OTCHET'!G297</f>
        <v>0</v>
      </c>
      <c r="H55" s="313">
        <f>+'[2]OTCHET'!H297</f>
        <v>0</v>
      </c>
      <c r="I55" s="313">
        <f>+'[2]OTCHET'!I297</f>
        <v>0</v>
      </c>
      <c r="J55" s="314">
        <f>+'[2]OTCHET'!J297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2096217</v>
      </c>
      <c r="G56" s="319">
        <f t="shared" si="5"/>
        <v>1649858</v>
      </c>
      <c r="H56" s="320">
        <f t="shared" si="5"/>
        <v>0</v>
      </c>
      <c r="I56" s="321">
        <f t="shared" si="5"/>
        <v>0</v>
      </c>
      <c r="J56" s="322">
        <f t="shared" si="5"/>
        <v>446359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+'[2]OTCHET'!E361+'[2]OTCHET'!E375+'[2]OTCHET'!E388</f>
        <v>4281300</v>
      </c>
      <c r="F57" s="67">
        <f t="shared" si="1"/>
        <v>1649858</v>
      </c>
      <c r="G57" s="324">
        <f>+'[2]OTCHET'!G361+'[2]OTCHET'!G375+'[2]OTCHET'!G388</f>
        <v>1649858</v>
      </c>
      <c r="H57" s="325">
        <f>+'[2]OTCHET'!H361+'[2]OTCHET'!H375+'[2]OTCHET'!H388</f>
        <v>0</v>
      </c>
      <c r="I57" s="325">
        <f>+'[2]OTCHET'!I361+'[2]OTCHET'!I375+'[2]OTCHET'!I388</f>
        <v>0</v>
      </c>
      <c r="J57" s="326">
        <f>+'[2]OTCHET'!J361+'[2]OTCHET'!J375+'[2]OTCHET'!J388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68">
        <f t="shared" si="1"/>
        <v>0</v>
      </c>
      <c r="G58" s="328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29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29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30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+'[2]OTCHET'!E422+'[2]OTCHET'!E423+'[2]OTCHET'!E424+'[2]OTCHET'!E425+'[2]OTCHET'!E426</f>
        <v>0</v>
      </c>
      <c r="F59" s="69">
        <f t="shared" si="1"/>
        <v>0</v>
      </c>
      <c r="G59" s="332">
        <f>+'[2]OTCHET'!G422+'[2]OTCHET'!G423+'[2]OTCHET'!G424+'[2]OTCHET'!G425+'[2]OTCHET'!G426</f>
        <v>0</v>
      </c>
      <c r="H59" s="333">
        <f>+'[2]OTCHET'!H422+'[2]OTCHET'!H423+'[2]OTCHET'!H424+'[2]OTCHET'!H425+'[2]OTCHET'!H426</f>
        <v>0</v>
      </c>
      <c r="I59" s="333">
        <f>+'[2]OTCHET'!I422+'[2]OTCHET'!I423+'[2]OTCHET'!I424+'[2]OTCHET'!I425+'[2]OTCHET'!I426</f>
        <v>0</v>
      </c>
      <c r="J59" s="334">
        <f>+'[2]OTCHET'!J422+'[2]OTCHET'!J423+'[2]OTCHET'!J424+'[2]OTCHET'!J425+'[2]OTCHET'!J426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'[2]OTCHET'!E405</f>
        <v>0</v>
      </c>
      <c r="F60" s="71">
        <f t="shared" si="1"/>
        <v>0</v>
      </c>
      <c r="G60" s="444">
        <f>'[2]OTCHET'!G405</f>
        <v>0</v>
      </c>
      <c r="H60" s="445">
        <f>'[2]OTCHET'!H405</f>
        <v>0</v>
      </c>
      <c r="I60" s="445">
        <f>'[2]OTCHET'!I405</f>
        <v>0</v>
      </c>
      <c r="J60" s="446">
        <f>'[2]OTCHET'!J405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'[2]OTCHET'!E412</f>
        <v>0</v>
      </c>
      <c r="F62" s="50">
        <f t="shared" si="1"/>
        <v>446359</v>
      </c>
      <c r="G62" s="241">
        <f>'[2]OTCHET'!G412</f>
        <v>0</v>
      </c>
      <c r="H62" s="242">
        <f>'[2]OTCHET'!H412</f>
        <v>0</v>
      </c>
      <c r="I62" s="242">
        <f>'[2]OTCHET'!I412</f>
        <v>0</v>
      </c>
      <c r="J62" s="243">
        <f>'[2]OTCHET'!J412</f>
        <v>446359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+'[2]OTCHET'!E249</f>
        <v>0</v>
      </c>
      <c r="F63" s="74">
        <f t="shared" si="1"/>
        <v>0</v>
      </c>
      <c r="G63" s="343">
        <f>+'[2]OTCHET'!G249</f>
        <v>0</v>
      </c>
      <c r="H63" s="344">
        <f>+'[2]OTCHET'!H249</f>
        <v>0</v>
      </c>
      <c r="I63" s="344">
        <f>+'[2]OTCHET'!I249</f>
        <v>0</v>
      </c>
      <c r="J63" s="345">
        <f>+'[2]OTCHET'!J249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+'[2]OTCHET'!E482+'[2]OTCHET'!E483+'[2]OTCHET'!E486+'[2]OTCHET'!E487+'[2]OTCHET'!E490+'[2]OTCHET'!E491+'[2]OTCHET'!E495</f>
        <v>0</v>
      </c>
      <c r="F69" s="83">
        <f t="shared" si="1"/>
        <v>0</v>
      </c>
      <c r="G69" s="373">
        <f>+'[2]OTCHET'!G482+'[2]OTCHET'!G483+'[2]OTCHET'!G486+'[2]OTCHET'!G487+'[2]OTCHET'!G490+'[2]OTCHET'!G491+'[2]OTCHET'!G495</f>
        <v>0</v>
      </c>
      <c r="H69" s="374">
        <f>+'[2]OTCHET'!H482+'[2]OTCHET'!H483+'[2]OTCHET'!H486+'[2]OTCHET'!H487+'[2]OTCHET'!H490+'[2]OTCHET'!H491+'[2]OTCHET'!H495</f>
        <v>0</v>
      </c>
      <c r="I69" s="374">
        <f>+'[2]OTCHET'!I482+'[2]OTCHET'!I483+'[2]OTCHET'!I486+'[2]OTCHET'!I487+'[2]OTCHET'!I490+'[2]OTCHET'!I491+'[2]OTCHET'!I495</f>
        <v>0</v>
      </c>
      <c r="J69" s="375">
        <f>+'[2]OTCHET'!J482+'[2]OTCHET'!J483+'[2]OTCHET'!J486+'[2]OTCHET'!J487+'[2]OTCHET'!J490+'[2]OTCHET'!J491+'[2]OTCHET'!J495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+'[2]OTCHET'!E484+'[2]OTCHET'!E485+'[2]OTCHET'!E488+'[2]OTCHET'!E489+'[2]OTCHET'!E492+'[2]OTCHET'!E493+'[2]OTCHET'!E494+'[2]OTCHET'!E496</f>
        <v>0</v>
      </c>
      <c r="F70" s="85">
        <f t="shared" si="1"/>
        <v>0</v>
      </c>
      <c r="G70" s="379">
        <f>+'[2]OTCHET'!G484+'[2]OTCHET'!G485+'[2]OTCHET'!G488+'[2]OTCHET'!G489+'[2]OTCHET'!G492+'[2]OTCHET'!G493+'[2]OTCHET'!G494+'[2]OTCHET'!G496</f>
        <v>0</v>
      </c>
      <c r="H70" s="380">
        <f>+'[2]OTCHET'!H484+'[2]OTCHET'!H485+'[2]OTCHET'!H488+'[2]OTCHET'!H489+'[2]OTCHET'!H492+'[2]OTCHET'!H493+'[2]OTCHET'!H494+'[2]OTCHET'!H496</f>
        <v>0</v>
      </c>
      <c r="I70" s="380">
        <f>+'[2]OTCHET'!I484+'[2]OTCHET'!I485+'[2]OTCHET'!I488+'[2]OTCHET'!I489+'[2]OTCHET'!I492+'[2]OTCHET'!I493+'[2]OTCHET'!I494+'[2]OTCHET'!I496</f>
        <v>0</v>
      </c>
      <c r="J70" s="381">
        <f>+'[2]OTCHET'!J484+'[2]OTCHET'!J485+'[2]OTCHET'!J488+'[2]OTCHET'!J489+'[2]OTCHET'!J492+'[2]OTCHET'!J493+'[2]OTCHET'!J494+'[2]OTCHET'!J496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+'[2]OTCHET'!E497</f>
        <v>0</v>
      </c>
      <c r="F71" s="85">
        <f t="shared" si="1"/>
        <v>0</v>
      </c>
      <c r="G71" s="379">
        <f>+'[2]OTCHET'!G497</f>
        <v>0</v>
      </c>
      <c r="H71" s="380">
        <f>+'[2]OTCHET'!H497</f>
        <v>0</v>
      </c>
      <c r="I71" s="380">
        <f>+'[2]OTCHET'!I497</f>
        <v>0</v>
      </c>
      <c r="J71" s="381">
        <f>+'[2]OTCHET'!J497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+'[2]OTCHET'!E502</f>
        <v>0</v>
      </c>
      <c r="F72" s="85">
        <f t="shared" si="1"/>
        <v>0</v>
      </c>
      <c r="G72" s="379">
        <f>+'[2]OTCHET'!G502</f>
        <v>0</v>
      </c>
      <c r="H72" s="380">
        <f>+'[2]OTCHET'!H502</f>
        <v>0</v>
      </c>
      <c r="I72" s="380">
        <f>+'[2]OTCHET'!I502</f>
        <v>0</v>
      </c>
      <c r="J72" s="381">
        <f>+'[2]OTCHET'!J502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+'[2]OTCHET'!E542</f>
        <v>0</v>
      </c>
      <c r="F73" s="85">
        <f t="shared" si="1"/>
        <v>0</v>
      </c>
      <c r="G73" s="379">
        <f>+'[2]OTCHET'!G542</f>
        <v>0</v>
      </c>
      <c r="H73" s="380">
        <f>+'[2]OTCHET'!H542</f>
        <v>0</v>
      </c>
      <c r="I73" s="380">
        <f>+'[2]OTCHET'!I542</f>
        <v>0</v>
      </c>
      <c r="J73" s="381">
        <f>+'[2]OTCHET'!J542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+'[2]OTCHET'!E581+'[2]OTCHET'!E582</f>
        <v>0</v>
      </c>
      <c r="F74" s="85">
        <f t="shared" si="1"/>
        <v>0</v>
      </c>
      <c r="G74" s="379">
        <f>+'[2]OTCHET'!G581+'[2]OTCHET'!G582</f>
        <v>0</v>
      </c>
      <c r="H74" s="380">
        <f>+'[2]OTCHET'!H581+'[2]OTCHET'!H582</f>
        <v>0</v>
      </c>
      <c r="I74" s="380">
        <f>+'[2]OTCHET'!I581+'[2]OTCHET'!I582</f>
        <v>0</v>
      </c>
      <c r="J74" s="381">
        <f>+'[2]OTCHET'!J581+'[2]OTCHET'!J582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+'[2]OTCHET'!E583+'[2]OTCHET'!E584+'[2]OTCHET'!E585</f>
        <v>0</v>
      </c>
      <c r="F75" s="88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'[2]OTCHET'!E461</f>
        <v>0</v>
      </c>
      <c r="F76" s="67">
        <f t="shared" si="1"/>
        <v>0</v>
      </c>
      <c r="G76" s="324">
        <f>'[2]OTCHET'!G461</f>
        <v>0</v>
      </c>
      <c r="H76" s="325">
        <f>'[2]OTCHET'!H461</f>
        <v>0</v>
      </c>
      <c r="I76" s="325">
        <f>'[2]OTCHET'!I461</f>
        <v>0</v>
      </c>
      <c r="J76" s="326">
        <f>'[2]OTCHET'!J461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+'[2]OTCHET'!E466+'[2]OTCHET'!E469</f>
        <v>0</v>
      </c>
      <c r="F78" s="83">
        <f t="shared" si="1"/>
        <v>0</v>
      </c>
      <c r="G78" s="373">
        <f>+'[2]OTCHET'!G466+'[2]OTCHET'!G469</f>
        <v>0</v>
      </c>
      <c r="H78" s="374">
        <f>+'[2]OTCHET'!H466+'[2]OTCHET'!H469</f>
        <v>0</v>
      </c>
      <c r="I78" s="374">
        <f>+'[2]OTCHET'!I466+'[2]OTCHET'!I469</f>
        <v>0</v>
      </c>
      <c r="J78" s="375">
        <f>+'[2]OTCHET'!J466+'[2]OTCHET'!J469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+'[2]OTCHET'!E467+'[2]OTCHET'!E470</f>
        <v>0</v>
      </c>
      <c r="F79" s="85">
        <f t="shared" si="1"/>
        <v>0</v>
      </c>
      <c r="G79" s="379">
        <f>+'[2]OTCHET'!G467+'[2]OTCHET'!G470</f>
        <v>0</v>
      </c>
      <c r="H79" s="380">
        <f>+'[2]OTCHET'!H467+'[2]OTCHET'!H470</f>
        <v>0</v>
      </c>
      <c r="I79" s="380">
        <f>+'[2]OTCHET'!I467+'[2]OTCHET'!I470</f>
        <v>0</v>
      </c>
      <c r="J79" s="381">
        <f>+'[2]OTCHET'!J467+'[2]OTCHET'!J470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'[2]OTCHET'!E471</f>
        <v>0</v>
      </c>
      <c r="F80" s="85">
        <f t="shared" si="1"/>
        <v>0</v>
      </c>
      <c r="G80" s="379">
        <f>'[2]OTCHET'!G471</f>
        <v>0</v>
      </c>
      <c r="H80" s="380">
        <f>'[2]OTCHET'!H471</f>
        <v>0</v>
      </c>
      <c r="I80" s="380">
        <f>'[2]OTCHET'!I471</f>
        <v>0</v>
      </c>
      <c r="J80" s="381">
        <f>'[2]OTCHET'!J471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+'[2]OTCHET'!E479</f>
        <v>0</v>
      </c>
      <c r="F82" s="85">
        <f t="shared" si="1"/>
        <v>0</v>
      </c>
      <c r="G82" s="379">
        <f>+'[2]OTCHET'!G479</f>
        <v>0</v>
      </c>
      <c r="H82" s="380">
        <f>+'[2]OTCHET'!H479</f>
        <v>0</v>
      </c>
      <c r="I82" s="380">
        <f>+'[2]OTCHET'!I479</f>
        <v>0</v>
      </c>
      <c r="J82" s="381">
        <f>+'[2]OTCHET'!J479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+'[2]OTCHET'!E480</f>
        <v>0</v>
      </c>
      <c r="F83" s="88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'[2]OTCHET'!E535</f>
        <v>0</v>
      </c>
      <c r="F84" s="67">
        <f t="shared" si="1"/>
        <v>0</v>
      </c>
      <c r="G84" s="324">
        <f>'[2]OTCHET'!G535</f>
        <v>0</v>
      </c>
      <c r="H84" s="325">
        <f>'[2]OTCHET'!H535</f>
        <v>0</v>
      </c>
      <c r="I84" s="325">
        <f>'[2]OTCHET'!I535</f>
        <v>0</v>
      </c>
      <c r="J84" s="326">
        <f>'[2]OTCHET'!J535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'[2]OTCHET'!E536</f>
        <v>0</v>
      </c>
      <c r="F85" s="68">
        <f t="shared" si="1"/>
        <v>0</v>
      </c>
      <c r="G85" s="328">
        <f>'[2]OTCHET'!G536</f>
        <v>0</v>
      </c>
      <c r="H85" s="329">
        <f>'[2]OTCHET'!H536</f>
        <v>0</v>
      </c>
      <c r="I85" s="329">
        <f>'[2]OTCHET'!I536</f>
        <v>0</v>
      </c>
      <c r="J85" s="330">
        <f>'[2]OTCHET'!J536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+'[2]OTCHET'!E503+'[2]OTCHET'!E512+'[2]OTCHET'!E516+'[2]OTCHET'!E543</f>
        <v>0</v>
      </c>
      <c r="F87" s="83">
        <f t="shared" si="1"/>
        <v>0</v>
      </c>
      <c r="G87" s="373">
        <f>+'[2]OTCHET'!G503+'[2]OTCHET'!G512+'[2]OTCHET'!G516+'[2]OTCHET'!G543</f>
        <v>0</v>
      </c>
      <c r="H87" s="374">
        <f>+'[2]OTCHET'!H503+'[2]OTCHET'!H512+'[2]OTCHET'!H516+'[2]OTCHET'!H543</f>
        <v>0</v>
      </c>
      <c r="I87" s="374">
        <f>+'[2]OTCHET'!I503+'[2]OTCHET'!I512+'[2]OTCHET'!I516+'[2]OTCHET'!I543</f>
        <v>0</v>
      </c>
      <c r="J87" s="375">
        <f>+'[2]OTCHET'!J503+'[2]OTCHET'!J512+'[2]OTCHET'!J516+'[2]OTCHET'!J543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+'[2]OTCHET'!E521+'[2]OTCHET'!E524+'[2]OTCHET'!E544</f>
        <v>0</v>
      </c>
      <c r="F88" s="88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'[2]OTCHET'!E531</f>
        <v>0</v>
      </c>
      <c r="F89" s="67">
        <f aca="true" t="shared" si="12" ref="F89:F96">+G89+H89+I89+J89</f>
        <v>0</v>
      </c>
      <c r="G89" s="324">
        <f>'[2]OTCHET'!G531</f>
        <v>0</v>
      </c>
      <c r="H89" s="325">
        <f>'[2]OTCHET'!H531</f>
        <v>0</v>
      </c>
      <c r="I89" s="325">
        <f>'[2]OTCHET'!I531</f>
        <v>0</v>
      </c>
      <c r="J89" s="326">
        <f>'[2]OTCHET'!J531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+'[2]OTCHET'!E567+'[2]OTCHET'!E568+'[2]OTCHET'!E569+'[2]OTCHET'!E570+'[2]OTCHET'!E571+'[2]OTCHET'!E572</f>
        <v>0</v>
      </c>
      <c r="F90" s="68">
        <f t="shared" si="12"/>
        <v>0</v>
      </c>
      <c r="G90" s="328">
        <f>+'[2]OTCHET'!G567+'[2]OTCHET'!G568+'[2]OTCHET'!G569+'[2]OTCHET'!G570+'[2]OTCHET'!G571+'[2]OTCHET'!G572</f>
        <v>0</v>
      </c>
      <c r="H90" s="329">
        <f>+'[2]OTCHET'!H567+'[2]OTCHET'!H568+'[2]OTCHET'!H569+'[2]OTCHET'!H570+'[2]OTCHET'!H571+'[2]OTCHET'!H572</f>
        <v>0</v>
      </c>
      <c r="I90" s="329">
        <f>+'[2]OTCHET'!I567+'[2]OTCHET'!I568+'[2]OTCHET'!I569+'[2]OTCHET'!I570+'[2]OTCHET'!I571+'[2]OTCHET'!I572</f>
        <v>0</v>
      </c>
      <c r="J90" s="330">
        <f>+'[2]OTCHET'!J567+'[2]OTCHET'!J568+'[2]OTCHET'!J569+'[2]OTCHET'!J570+'[2]OTCHET'!J571+'[2]OTCHET'!J572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+'[2]OTCHET'!E573+'[2]OTCHET'!E574+'[2]OTCHET'!E575+'[2]OTCHET'!E576+'[2]OTCHET'!E577+'[2]OTCHET'!E578+'[2]OTCHET'!E579</f>
        <v>0</v>
      </c>
      <c r="F91" s="44">
        <f t="shared" si="12"/>
        <v>0</v>
      </c>
      <c r="G91" s="216">
        <f>+'[2]OTCHET'!G573+'[2]OTCHET'!G574+'[2]OTCHET'!G575+'[2]OTCHET'!G576+'[2]OTCHET'!G577+'[2]OTCHET'!G578+'[2]OTCHET'!G579</f>
        <v>0</v>
      </c>
      <c r="H91" s="217">
        <f>+'[2]OTCHET'!H573+'[2]OTCHET'!H574+'[2]OTCHET'!H575+'[2]OTCHET'!H576+'[2]OTCHET'!H577+'[2]OTCHET'!H578+'[2]OTCHET'!H579</f>
        <v>0</v>
      </c>
      <c r="I91" s="217">
        <f>+'[2]OTCHET'!I573+'[2]OTCHET'!I574+'[2]OTCHET'!I575+'[2]OTCHET'!I576+'[2]OTCHET'!I577+'[2]OTCHET'!I578+'[2]OTCHET'!I579</f>
        <v>0</v>
      </c>
      <c r="J91" s="218">
        <f>+'[2]OTCHET'!J573+'[2]OTCHET'!J574+'[2]OTCHET'!J575+'[2]OTCHET'!J576+'[2]OTCHET'!J577+'[2]OTCHET'!J578+'[2]OTCHET'!J579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+'[2]OTCHET'!E580</f>
        <v>0</v>
      </c>
      <c r="F92" s="44">
        <f t="shared" si="12"/>
        <v>0</v>
      </c>
      <c r="G92" s="216">
        <f>+'[2]OTCHET'!G580</f>
        <v>0</v>
      </c>
      <c r="H92" s="217">
        <f>+'[2]OTCHET'!H580</f>
        <v>0</v>
      </c>
      <c r="I92" s="217">
        <f>+'[2]OTCHET'!I580</f>
        <v>0</v>
      </c>
      <c r="J92" s="218">
        <f>+'[2]OTCHET'!J580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+'[2]OTCHET'!E587+'[2]OTCHET'!E588</f>
        <v>0</v>
      </c>
      <c r="F93" s="44">
        <f t="shared" si="12"/>
        <v>0</v>
      </c>
      <c r="G93" s="216">
        <f>+'[2]OTCHET'!G587+'[2]OTCHET'!G588</f>
        <v>0</v>
      </c>
      <c r="H93" s="217">
        <f>+'[2]OTCHET'!H587+'[2]OTCHET'!H588</f>
        <v>0</v>
      </c>
      <c r="I93" s="217">
        <f>+'[2]OTCHET'!I587+'[2]OTCHET'!I588</f>
        <v>0</v>
      </c>
      <c r="J93" s="218">
        <f>+'[2]OTCHET'!J587+'[2]OTCHET'!J588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+'[2]OTCHET'!E589+'[2]OTCHET'!E590</f>
        <v>0</v>
      </c>
      <c r="F94" s="44">
        <f t="shared" si="12"/>
        <v>0</v>
      </c>
      <c r="G94" s="216">
        <f>+'[2]OTCHET'!G589+'[2]OTCHET'!G590</f>
        <v>0</v>
      </c>
      <c r="H94" s="217">
        <f>+'[2]OTCHET'!H589+'[2]OTCHET'!H590</f>
        <v>0</v>
      </c>
      <c r="I94" s="217">
        <f>+'[2]OTCHET'!I589+'[2]OTCHET'!I590</f>
        <v>0</v>
      </c>
      <c r="J94" s="218">
        <f>+'[2]OTCHET'!J589+'[2]OTCHET'!J590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'[2]OTCHET'!E591</f>
        <v>0</v>
      </c>
      <c r="F95" s="30">
        <f t="shared" si="12"/>
        <v>0</v>
      </c>
      <c r="G95" s="182">
        <f>'[2]OTCHET'!G591</f>
        <v>0</v>
      </c>
      <c r="H95" s="183">
        <f>'[2]OTCHET'!H591</f>
        <v>0</v>
      </c>
      <c r="I95" s="183">
        <f>'[2]OTCHET'!I591</f>
        <v>0</v>
      </c>
      <c r="J95" s="184">
        <f>'[2]OTCHET'!J591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+'[2]OTCHET'!E594</f>
        <v>0</v>
      </c>
      <c r="F96" s="92">
        <f t="shared" si="12"/>
        <v>0</v>
      </c>
      <c r="G96" s="393">
        <f>+'[2]OTCHET'!G594</f>
        <v>0</v>
      </c>
      <c r="H96" s="394">
        <f>+'[2]OTCHET'!H594</f>
        <v>0</v>
      </c>
      <c r="I96" s="394">
        <f>+'[2]OTCHET'!I594</f>
        <v>0</v>
      </c>
      <c r="J96" s="395">
        <f>+'[2]OTCHET'!J594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+'[2]OTCHET'!H605</f>
        <v>v.velinova@comdos.bg</v>
      </c>
      <c r="C107" s="417"/>
      <c r="D107" s="417"/>
      <c r="E107" s="422"/>
      <c r="F107" s="107"/>
      <c r="G107" s="423" t="str">
        <f>+'[2]OTCHET'!E605</f>
        <v>02/8004 544</v>
      </c>
      <c r="H107" s="423" t="str">
        <f>+'[2]OTCHET'!F605</f>
        <v>02/8004 502</v>
      </c>
      <c r="I107" s="424"/>
      <c r="J107" s="425" t="str">
        <f>+'[2]OTCHET'!B605</f>
        <v>31.07.2021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+'[3]OTCHET'!B9</f>
        <v>КРДОПБГДСРСБНА</v>
      </c>
      <c r="C11" s="108"/>
      <c r="D11" s="108"/>
      <c r="E11" s="109" t="s">
        <v>2</v>
      </c>
      <c r="F11" s="9">
        <f>'[3]OTCHET'!F9</f>
        <v>44408</v>
      </c>
      <c r="G11" s="110" t="s">
        <v>62</v>
      </c>
      <c r="H11" s="111">
        <f>+'[3]OTCHET'!H9</f>
        <v>175263817</v>
      </c>
      <c r="I11" s="449">
        <f>+'[3]OTCHET'!I9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+'[3]OTCHET'!E12</f>
        <v>код по ЕБК:</v>
      </c>
      <c r="F13" s="11" t="str">
        <f>+'[3]OTCHET'!F12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+'[3]OTCHET'!E15</f>
        <v>33</v>
      </c>
      <c r="F15" s="14" t="str">
        <f>'[3]OTCHET'!F15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'[3]OTCHET'!E22+'[3]OTCHET'!E28+'[3]OTCHET'!E33+'[3]OTCHET'!E39+'[3]OTCHET'!E47+'[3]OTCHET'!E52+'[3]OTCHET'!E58+'[3]OTCHET'!E61+'[3]OTCHET'!E64+'[3]OTCHET'!E65+'[3]OTCHET'!E72+'[3]OTCHET'!E73</f>
        <v>0</v>
      </c>
      <c r="F23" s="28">
        <f aca="true" t="shared" si="1" ref="F23:F88">+G23+H23+I23+J23</f>
        <v>0</v>
      </c>
      <c r="G23" s="176">
        <f>'[3]OTCHET'!G22+'[3]OTCHET'!G28+'[3]OTCHET'!G33+'[3]OTCHET'!G39+'[3]OTCHET'!G47+'[3]OTCHET'!G52+'[3]OTCHET'!G58+'[3]OTCHET'!G61+'[3]OTCHET'!G64+'[3]OTCHET'!G65+'[3]OTCHET'!G72+'[3]OTCHET'!G73</f>
        <v>0</v>
      </c>
      <c r="H23" s="177">
        <f>'[3]OTCHET'!H22+'[3]OTCHET'!H28+'[3]OTCHET'!H33+'[3]OTCHET'!H39+'[3]OTCHET'!H47+'[3]OTCHET'!H52+'[3]OTCHET'!H58+'[3]OTCHET'!H61+'[3]OTCHET'!H64+'[3]OTCHET'!H65+'[3]OTCHET'!H72+'[3]OTCHET'!H73</f>
        <v>0</v>
      </c>
      <c r="I23" s="177">
        <f>'[3]OTCHET'!I22+'[3]OTCHET'!I28+'[3]OTCHET'!I33+'[3]OTCHET'!I39+'[3]OTCHET'!I47+'[3]OTCHET'!I52+'[3]OTCHET'!I58+'[3]OTCHET'!I61+'[3]OTCHET'!I64+'[3]OTCHET'!I65+'[3]OTCHET'!I72+'[3]OTCHET'!I73</f>
        <v>0</v>
      </c>
      <c r="J23" s="443">
        <f>'[3]OTCHET'!J22+'[3]OTCHET'!J28+'[3]OTCHET'!J33+'[3]OTCHET'!J39+'[3]OTCHET'!J47+'[3]OTCHET'!J52+'[3]OTCHET'!J58+'[3]OTCHET'!J61+'[3]OTCHET'!J64+'[3]OTCHET'!J65+'[3]OTCHET'!J72+'[3]OTCHET'!J73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'[3]OTCHET'!E74</f>
        <v>0</v>
      </c>
      <c r="F26" s="34">
        <f t="shared" si="1"/>
        <v>0</v>
      </c>
      <c r="G26" s="191">
        <f>'[3]OTCHET'!G74</f>
        <v>0</v>
      </c>
      <c r="H26" s="192">
        <f>'[3]OTCHET'!H74</f>
        <v>0</v>
      </c>
      <c r="I26" s="192">
        <f>'[3]OTCHET'!I74</f>
        <v>0</v>
      </c>
      <c r="J26" s="193">
        <f>'[3]OTCHET'!J74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'[3]OTCHET'!E75</f>
        <v>0</v>
      </c>
      <c r="F27" s="36">
        <f t="shared" si="1"/>
        <v>0</v>
      </c>
      <c r="G27" s="196">
        <f>'[3]OTCHET'!G75</f>
        <v>0</v>
      </c>
      <c r="H27" s="197">
        <f>'[3]OTCHET'!H75</f>
        <v>0</v>
      </c>
      <c r="I27" s="197">
        <f>'[3]OTCHET'!I75</f>
        <v>0</v>
      </c>
      <c r="J27" s="198">
        <f>'[3]OTCHET'!J75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'[3]OTCHET'!E77</f>
        <v>0</v>
      </c>
      <c r="F28" s="38">
        <f t="shared" si="1"/>
        <v>0</v>
      </c>
      <c r="G28" s="202">
        <f>'[3]OTCHET'!G77</f>
        <v>0</v>
      </c>
      <c r="H28" s="203">
        <f>'[3]OTCHET'!H77</f>
        <v>0</v>
      </c>
      <c r="I28" s="203">
        <f>'[3]OTCHET'!I77</f>
        <v>0</v>
      </c>
      <c r="J28" s="204">
        <f>'[3]OTCHET'!J77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+'[3]OTCHET'!E78+'[3]OTCHET'!E79</f>
        <v>0</v>
      </c>
      <c r="F29" s="40">
        <f t="shared" si="1"/>
        <v>0</v>
      </c>
      <c r="G29" s="208">
        <f>+'[3]OTCHET'!G78+'[3]OTCHET'!G79</f>
        <v>0</v>
      </c>
      <c r="H29" s="209">
        <f>+'[3]OTCHET'!H78+'[3]OTCHET'!H79</f>
        <v>0</v>
      </c>
      <c r="I29" s="209">
        <f>+'[3]OTCHET'!I78+'[3]OTCHET'!I79</f>
        <v>0</v>
      </c>
      <c r="J29" s="210">
        <f>+'[3]OTCHET'!J78+'[3]OTCHET'!J79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'[3]OTCHET'!E90+'[3]OTCHET'!E93+'[3]OTCHET'!E94</f>
        <v>0</v>
      </c>
      <c r="F30" s="42">
        <f t="shared" si="1"/>
        <v>0</v>
      </c>
      <c r="G30" s="212">
        <f>'[3]OTCHET'!G90+'[3]OTCHET'!G93+'[3]OTCHET'!G94</f>
        <v>0</v>
      </c>
      <c r="H30" s="213">
        <f>'[3]OTCHET'!H90+'[3]OTCHET'!H93+'[3]OTCHET'!H94</f>
        <v>0</v>
      </c>
      <c r="I30" s="213">
        <f>'[3]OTCHET'!I90+'[3]OTCHET'!I93+'[3]OTCHET'!I94</f>
        <v>0</v>
      </c>
      <c r="J30" s="214">
        <f>'[3]OTCHET'!J90+'[3]OTCHET'!J93+'[3]OTCHET'!J94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'[3]OTCHET'!E108</f>
        <v>0</v>
      </c>
      <c r="F31" s="44">
        <f t="shared" si="1"/>
        <v>0</v>
      </c>
      <c r="G31" s="216">
        <f>'[3]OTCHET'!G108</f>
        <v>0</v>
      </c>
      <c r="H31" s="217">
        <f>'[3]OTCHET'!H108</f>
        <v>0</v>
      </c>
      <c r="I31" s="217">
        <f>'[3]OTCHET'!I108</f>
        <v>0</v>
      </c>
      <c r="J31" s="218">
        <f>'[3]OTCHET'!J108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'[3]OTCHET'!E112+'[3]OTCHET'!E121+'[3]OTCHET'!E137+'[3]OTCHET'!E138</f>
        <v>0</v>
      </c>
      <c r="F32" s="44">
        <f t="shared" si="1"/>
        <v>0</v>
      </c>
      <c r="G32" s="216">
        <f>'[3]OTCHET'!G112+'[3]OTCHET'!G121+'[3]OTCHET'!G137+'[3]OTCHET'!G138</f>
        <v>0</v>
      </c>
      <c r="H32" s="217">
        <f>'[3]OTCHET'!H112+'[3]OTCHET'!H121+'[3]OTCHET'!H137+'[3]OTCHET'!H138</f>
        <v>0</v>
      </c>
      <c r="I32" s="217">
        <f>'[3]OTCHET'!I112+'[3]OTCHET'!I121+'[3]OTCHET'!I137+'[3]OTCHET'!I138</f>
        <v>0</v>
      </c>
      <c r="J32" s="218">
        <f>'[3]OTCHET'!J112+'[3]OTCHET'!J121+'[3]OTCHET'!J137+'[3]OTCHET'!J138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'[3]OTCHET'!E125</f>
        <v>0</v>
      </c>
      <c r="F33" s="30">
        <f t="shared" si="1"/>
        <v>0</v>
      </c>
      <c r="G33" s="182">
        <f>'[3]OTCHET'!G125</f>
        <v>0</v>
      </c>
      <c r="H33" s="183">
        <f>'[3]OTCHET'!H125</f>
        <v>0</v>
      </c>
      <c r="I33" s="183">
        <f>'[3]OTCHET'!I125</f>
        <v>0</v>
      </c>
      <c r="J33" s="184">
        <f>'[3]OTCHET'!J125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+'[3]OTCHET'!E139</f>
        <v>0</v>
      </c>
      <c r="F36" s="48">
        <f t="shared" si="1"/>
        <v>0</v>
      </c>
      <c r="G36" s="235">
        <f>+'[3]OTCHET'!G139</f>
        <v>0</v>
      </c>
      <c r="H36" s="236">
        <f>+'[3]OTCHET'!H139</f>
        <v>0</v>
      </c>
      <c r="I36" s="236">
        <f>+'[3]OTCHET'!I139</f>
        <v>0</v>
      </c>
      <c r="J36" s="237">
        <f>+'[3]OTCHET'!J139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'[3]OTCHET'!E142+'[3]OTCHET'!E151+'[3]OTCHET'!E160</f>
        <v>0</v>
      </c>
      <c r="F37" s="50">
        <f t="shared" si="1"/>
        <v>0</v>
      </c>
      <c r="G37" s="241">
        <f>'[3]OTCHET'!G142+'[3]OTCHET'!G151+'[3]OTCHET'!G160</f>
        <v>0</v>
      </c>
      <c r="H37" s="242">
        <f>'[3]OTCHET'!H142+'[3]OTCHET'!H151+'[3]OTCHET'!H160</f>
        <v>0</v>
      </c>
      <c r="I37" s="242">
        <f>'[3]OTCHET'!I142+'[3]OTCHET'!I151+'[3]OTCHET'!I160</f>
        <v>0</v>
      </c>
      <c r="J37" s="243">
        <f>'[3]OTCHET'!J142+'[3]OTCHET'!J151+'[3]OTCHET'!J160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'[3]OTCHET'!E187</f>
        <v>0</v>
      </c>
      <c r="F40" s="268">
        <f t="shared" si="1"/>
        <v>0</v>
      </c>
      <c r="G40" s="269">
        <f>'[3]OTCHET'!G187</f>
        <v>0</v>
      </c>
      <c r="H40" s="270">
        <f>'[3]OTCHET'!H187</f>
        <v>0</v>
      </c>
      <c r="I40" s="270">
        <f>'[3]OTCHET'!I187</f>
        <v>0</v>
      </c>
      <c r="J40" s="271">
        <f>'[3]OTCHET'!J187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'[3]OTCHET'!E190</f>
        <v>0</v>
      </c>
      <c r="F41" s="276">
        <f t="shared" si="1"/>
        <v>0</v>
      </c>
      <c r="G41" s="277">
        <f>'[3]OTCHET'!G190</f>
        <v>0</v>
      </c>
      <c r="H41" s="278">
        <f>'[3]OTCHET'!H190</f>
        <v>0</v>
      </c>
      <c r="I41" s="278">
        <f>'[3]OTCHET'!I190</f>
        <v>0</v>
      </c>
      <c r="J41" s="279">
        <f>'[3]OTCHET'!J190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+'[3]OTCHET'!E196+'[3]OTCHET'!E204</f>
        <v>0</v>
      </c>
      <c r="F42" s="283">
        <f t="shared" si="1"/>
        <v>0</v>
      </c>
      <c r="G42" s="284">
        <f>+'[3]OTCHET'!G196+'[3]OTCHET'!G204</f>
        <v>0</v>
      </c>
      <c r="H42" s="285">
        <f>+'[3]OTCHET'!H196+'[3]OTCHET'!H204</f>
        <v>0</v>
      </c>
      <c r="I42" s="285">
        <f>+'[3]OTCHET'!I196+'[3]OTCHET'!I204</f>
        <v>0</v>
      </c>
      <c r="J42" s="286">
        <f>+'[3]OTCHET'!J196+'[3]OTCHET'!J204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+'[3]OTCHET'!E205+'[3]OTCHET'!E223+'[3]OTCHET'!E271</f>
        <v>0</v>
      </c>
      <c r="F43" s="59">
        <f t="shared" si="1"/>
        <v>0</v>
      </c>
      <c r="G43" s="288">
        <f>+'[3]OTCHET'!G205+'[3]OTCHET'!G223+'[3]OTCHET'!G271</f>
        <v>0</v>
      </c>
      <c r="H43" s="289">
        <f>+'[3]OTCHET'!H205+'[3]OTCHET'!H223+'[3]OTCHET'!H271</f>
        <v>0</v>
      </c>
      <c r="I43" s="289">
        <f>+'[3]OTCHET'!I205+'[3]OTCHET'!I223+'[3]OTCHET'!I271</f>
        <v>0</v>
      </c>
      <c r="J43" s="290">
        <f>+'[3]OTCHET'!J205+'[3]OTCHET'!J223+'[3]OTCHET'!J271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+'[3]OTCHET'!E227+'[3]OTCHET'!E233+'[3]OTCHET'!E236+'[3]OTCHET'!E237+'[3]OTCHET'!E238+'[3]OTCHET'!E239+'[3]OTCHET'!E240</f>
        <v>0</v>
      </c>
      <c r="F44" s="30">
        <f t="shared" si="1"/>
        <v>0</v>
      </c>
      <c r="G44" s="182">
        <f>+'[3]OTCHET'!G227+'[3]OTCHET'!G233+'[3]OTCHET'!G236+'[3]OTCHET'!G237+'[3]OTCHET'!G238+'[3]OTCHET'!G239+'[3]OTCHET'!G240</f>
        <v>0</v>
      </c>
      <c r="H44" s="183">
        <f>+'[3]OTCHET'!H227+'[3]OTCHET'!H233+'[3]OTCHET'!H236+'[3]OTCHET'!H237+'[3]OTCHET'!H238+'[3]OTCHET'!H239+'[3]OTCHET'!H240</f>
        <v>0</v>
      </c>
      <c r="I44" s="183">
        <f>+'[3]OTCHET'!I227+'[3]OTCHET'!I233+'[3]OTCHET'!I236+'[3]OTCHET'!I237+'[3]OTCHET'!I238+'[3]OTCHET'!I239+'[3]OTCHET'!I240</f>
        <v>0</v>
      </c>
      <c r="J44" s="184">
        <f>+'[3]OTCHET'!J227+'[3]OTCHET'!J233+'[3]OTCHET'!J236+'[3]OTCHET'!J237+'[3]OTCHET'!J238+'[3]OTCHET'!J239+'[3]OTCHET'!J240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+'[3]OTCHET'!E236+'[3]OTCHET'!E237+'[3]OTCHET'!E238+'[3]OTCHET'!E239+'[3]OTCHET'!E243+'[3]OTCHET'!E244+'[3]OTCHET'!E248</f>
        <v>0</v>
      </c>
      <c r="F45" s="57">
        <f t="shared" si="1"/>
        <v>0</v>
      </c>
      <c r="G45" s="291">
        <f>+'[3]OTCHET'!G236+'[3]OTCHET'!G237+'[3]OTCHET'!G238+'[3]OTCHET'!G239+'[3]OTCHET'!G243+'[3]OTCHET'!G244+'[3]OTCHET'!G248</f>
        <v>0</v>
      </c>
      <c r="H45" s="292">
        <f>+'[3]OTCHET'!H236+'[3]OTCHET'!H237+'[3]OTCHET'!H238+'[3]OTCHET'!H239+'[3]OTCHET'!H243+'[3]OTCHET'!H244+'[3]OTCHET'!H248</f>
        <v>0</v>
      </c>
      <c r="I45" s="293">
        <f>+'[3]OTCHET'!I236+'[3]OTCHET'!I237+'[3]OTCHET'!I238+'[3]OTCHET'!I239+'[3]OTCHET'!I243+'[3]OTCHET'!I244+'[3]OTCHET'!I248</f>
        <v>0</v>
      </c>
      <c r="J45" s="294">
        <f>+'[3]OTCHET'!J236+'[3]OTCHET'!J237+'[3]OTCHET'!J238+'[3]OTCHET'!J239+'[3]OTCHET'!J243+'[3]OTCHET'!J244+'[3]OTCHET'!J248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+'[3]OTCHET'!E255+'[3]OTCHET'!E256+'[3]OTCHET'!E257+'[3]OTCHET'!E258</f>
        <v>0</v>
      </c>
      <c r="F46" s="59">
        <f t="shared" si="1"/>
        <v>0</v>
      </c>
      <c r="G46" s="288">
        <f>+'[3]OTCHET'!G255+'[3]OTCHET'!G256+'[3]OTCHET'!G257+'[3]OTCHET'!G258</f>
        <v>0</v>
      </c>
      <c r="H46" s="289">
        <f>+'[3]OTCHET'!H255+'[3]OTCHET'!H256+'[3]OTCHET'!H257+'[3]OTCHET'!H258</f>
        <v>0</v>
      </c>
      <c r="I46" s="289">
        <f>+'[3]OTCHET'!I255+'[3]OTCHET'!I256+'[3]OTCHET'!I257+'[3]OTCHET'!I258</f>
        <v>0</v>
      </c>
      <c r="J46" s="290">
        <f>+'[3]OTCHET'!J255+'[3]OTCHET'!J256+'[3]OTCHET'!J257+'[3]OTCHET'!J258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+'[3]OTCHET'!E256</f>
        <v>0</v>
      </c>
      <c r="F47" s="57">
        <f t="shared" si="1"/>
        <v>0</v>
      </c>
      <c r="G47" s="291">
        <f>+'[3]OTCHET'!G256</f>
        <v>0</v>
      </c>
      <c r="H47" s="292">
        <f>+'[3]OTCHET'!H256</f>
        <v>0</v>
      </c>
      <c r="I47" s="293">
        <f>+'[3]OTCHET'!I256</f>
        <v>0</v>
      </c>
      <c r="J47" s="294">
        <f>+'[3]OTCHET'!J256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+'[3]OTCHET'!E265+'[3]OTCHET'!E269+'[3]OTCHET'!E270</f>
        <v>0</v>
      </c>
      <c r="F48" s="44">
        <f t="shared" si="1"/>
        <v>0</v>
      </c>
      <c r="G48" s="212">
        <f>+'[3]OTCHET'!G265+'[3]OTCHET'!G269+'[3]OTCHET'!G270</f>
        <v>0</v>
      </c>
      <c r="H48" s="213">
        <f>+'[3]OTCHET'!H265+'[3]OTCHET'!H269+'[3]OTCHET'!H270</f>
        <v>0</v>
      </c>
      <c r="I48" s="213">
        <f>+'[3]OTCHET'!I265+'[3]OTCHET'!I269+'[3]OTCHET'!I270</f>
        <v>0</v>
      </c>
      <c r="J48" s="214">
        <f>+'[3]OTCHET'!J265+'[3]OTCHET'!J269+'[3]OTCHET'!J270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'[3]OTCHET'!E275+'[3]OTCHET'!E276+'[3]OTCHET'!E284+'[3]OTCHET'!E287</f>
        <v>0</v>
      </c>
      <c r="F49" s="44">
        <f t="shared" si="1"/>
        <v>0</v>
      </c>
      <c r="G49" s="216">
        <f>'[3]OTCHET'!G275+'[3]OTCHET'!G276+'[3]OTCHET'!G284+'[3]OTCHET'!G287</f>
        <v>0</v>
      </c>
      <c r="H49" s="217">
        <f>'[3]OTCHET'!H275+'[3]OTCHET'!H276+'[3]OTCHET'!H284+'[3]OTCHET'!H287</f>
        <v>0</v>
      </c>
      <c r="I49" s="217">
        <f>'[3]OTCHET'!I275+'[3]OTCHET'!I276+'[3]OTCHET'!I284+'[3]OTCHET'!I287</f>
        <v>0</v>
      </c>
      <c r="J49" s="218">
        <f>'[3]OTCHET'!J275+'[3]OTCHET'!J276+'[3]OTCHET'!J284+'[3]OTCHET'!J287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+'[3]OTCHET'!E288</f>
        <v>0</v>
      </c>
      <c r="F50" s="44">
        <f t="shared" si="1"/>
        <v>0</v>
      </c>
      <c r="G50" s="216">
        <f>+'[3]OTCHET'!G288</f>
        <v>0</v>
      </c>
      <c r="H50" s="217">
        <f>+'[3]OTCHET'!H288</f>
        <v>0</v>
      </c>
      <c r="I50" s="217">
        <f>+'[3]OTCHET'!I288</f>
        <v>0</v>
      </c>
      <c r="J50" s="218">
        <f>+'[3]OTCHET'!J288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+'[3]OTCHET'!E272</f>
        <v>0</v>
      </c>
      <c r="F51" s="30">
        <f>+G51+H51+I51+J51</f>
        <v>0</v>
      </c>
      <c r="G51" s="182">
        <f>+'[3]OTCHET'!G272</f>
        <v>0</v>
      </c>
      <c r="H51" s="183">
        <f>+'[3]OTCHET'!H272</f>
        <v>0</v>
      </c>
      <c r="I51" s="183">
        <f>+'[3]OTCHET'!I272</f>
        <v>0</v>
      </c>
      <c r="J51" s="184">
        <f>+'[3]OTCHET'!J272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+'[3]OTCHET'!E293</f>
        <v>0</v>
      </c>
      <c r="F52" s="30">
        <f t="shared" si="1"/>
        <v>0</v>
      </c>
      <c r="G52" s="182">
        <f>+'[3]OTCHET'!G293</f>
        <v>0</v>
      </c>
      <c r="H52" s="183">
        <f>+'[3]OTCHET'!H293</f>
        <v>0</v>
      </c>
      <c r="I52" s="183">
        <f>+'[3]OTCHET'!I293</f>
        <v>0</v>
      </c>
      <c r="J52" s="184">
        <f>+'[3]OTCHET'!J293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'[3]OTCHET'!E294</f>
        <v>0</v>
      </c>
      <c r="F53" s="61">
        <f t="shared" si="1"/>
        <v>0</v>
      </c>
      <c r="G53" s="298">
        <f>'[3]OTCHET'!G294</f>
        <v>0</v>
      </c>
      <c r="H53" s="299">
        <f>'[3]OTCHET'!H294</f>
        <v>0</v>
      </c>
      <c r="I53" s="299">
        <f>'[3]OTCHET'!I294</f>
        <v>0</v>
      </c>
      <c r="J53" s="300">
        <f>'[3]OTCHET'!J294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'[3]OTCHET'!E296</f>
        <v>0</v>
      </c>
      <c r="F54" s="63">
        <f t="shared" si="1"/>
        <v>0</v>
      </c>
      <c r="G54" s="304">
        <f>'[3]OTCHET'!G296</f>
        <v>0</v>
      </c>
      <c r="H54" s="305">
        <f>'[3]OTCHET'!H296</f>
        <v>0</v>
      </c>
      <c r="I54" s="305">
        <f>'[3]OTCHET'!I296</f>
        <v>0</v>
      </c>
      <c r="J54" s="306">
        <f>'[3]OTCHET'!J296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+'[3]OTCHET'!E297</f>
        <v>0</v>
      </c>
      <c r="F55" s="64">
        <f t="shared" si="1"/>
        <v>0</v>
      </c>
      <c r="G55" s="312">
        <f>+'[3]OTCHET'!G297</f>
        <v>0</v>
      </c>
      <c r="H55" s="313">
        <f>+'[3]OTCHET'!H297</f>
        <v>0</v>
      </c>
      <c r="I55" s="313">
        <f>+'[3]OTCHET'!I297</f>
        <v>0</v>
      </c>
      <c r="J55" s="314">
        <f>+'[3]OTCHET'!J297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+'[3]OTCHET'!E361+'[3]OTCHET'!E375+'[3]OTCHET'!E388</f>
        <v>0</v>
      </c>
      <c r="F57" s="67">
        <f t="shared" si="1"/>
        <v>0</v>
      </c>
      <c r="G57" s="324">
        <f>+'[3]OTCHET'!G361+'[3]OTCHET'!G375+'[3]OTCHET'!G388</f>
        <v>0</v>
      </c>
      <c r="H57" s="325">
        <f>+'[3]OTCHET'!H361+'[3]OTCHET'!H375+'[3]OTCHET'!H388</f>
        <v>0</v>
      </c>
      <c r="I57" s="325">
        <f>+'[3]OTCHET'!I361+'[3]OTCHET'!I375+'[3]OTCHET'!I388</f>
        <v>0</v>
      </c>
      <c r="J57" s="326">
        <f>+'[3]OTCHET'!J361+'[3]OTCHET'!J375+'[3]OTCHET'!J388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68">
        <f t="shared" si="1"/>
        <v>0</v>
      </c>
      <c r="G58" s="328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29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29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30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+'[3]OTCHET'!E422+'[3]OTCHET'!E423+'[3]OTCHET'!E424+'[3]OTCHET'!E425+'[3]OTCHET'!E426</f>
        <v>0</v>
      </c>
      <c r="F59" s="69">
        <f t="shared" si="1"/>
        <v>0</v>
      </c>
      <c r="G59" s="332">
        <f>+'[3]OTCHET'!G422+'[3]OTCHET'!G423+'[3]OTCHET'!G424+'[3]OTCHET'!G425+'[3]OTCHET'!G426</f>
        <v>0</v>
      </c>
      <c r="H59" s="333">
        <f>+'[3]OTCHET'!H422+'[3]OTCHET'!H423+'[3]OTCHET'!H424+'[3]OTCHET'!H425+'[3]OTCHET'!H426</f>
        <v>0</v>
      </c>
      <c r="I59" s="333">
        <f>+'[3]OTCHET'!I422+'[3]OTCHET'!I423+'[3]OTCHET'!I424+'[3]OTCHET'!I425+'[3]OTCHET'!I426</f>
        <v>0</v>
      </c>
      <c r="J59" s="334">
        <f>+'[3]OTCHET'!J422+'[3]OTCHET'!J423+'[3]OTCHET'!J424+'[3]OTCHET'!J425+'[3]OTCHET'!J426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'[3]OTCHET'!E405</f>
        <v>0</v>
      </c>
      <c r="F60" s="71">
        <f t="shared" si="1"/>
        <v>0</v>
      </c>
      <c r="G60" s="444">
        <f>'[3]OTCHET'!G405</f>
        <v>0</v>
      </c>
      <c r="H60" s="445">
        <f>'[3]OTCHET'!H405</f>
        <v>0</v>
      </c>
      <c r="I60" s="445">
        <f>'[3]OTCHET'!I405</f>
        <v>0</v>
      </c>
      <c r="J60" s="446">
        <f>'[3]OTCHET'!J405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'[3]OTCHET'!E412</f>
        <v>0</v>
      </c>
      <c r="F62" s="50">
        <f t="shared" si="1"/>
        <v>0</v>
      </c>
      <c r="G62" s="241">
        <f>'[3]OTCHET'!G412</f>
        <v>0</v>
      </c>
      <c r="H62" s="242">
        <f>'[3]OTCHET'!H412</f>
        <v>0</v>
      </c>
      <c r="I62" s="242">
        <f>'[3]OTCHET'!I412</f>
        <v>0</v>
      </c>
      <c r="J62" s="243">
        <f>'[3]OTCHET'!J412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+'[3]OTCHET'!E249</f>
        <v>0</v>
      </c>
      <c r="F63" s="74">
        <f t="shared" si="1"/>
        <v>0</v>
      </c>
      <c r="G63" s="343">
        <f>+'[3]OTCHET'!G249</f>
        <v>0</v>
      </c>
      <c r="H63" s="344">
        <f>+'[3]OTCHET'!H249</f>
        <v>0</v>
      </c>
      <c r="I63" s="344">
        <f>+'[3]OTCHET'!I249</f>
        <v>0</v>
      </c>
      <c r="J63" s="345">
        <f>+'[3]OTCHET'!J249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+'[3]OTCHET'!E482+'[3]OTCHET'!E483+'[3]OTCHET'!E486+'[3]OTCHET'!E487+'[3]OTCHET'!E490+'[3]OTCHET'!E491+'[3]OTCHET'!E495</f>
        <v>0</v>
      </c>
      <c r="F69" s="83">
        <f t="shared" si="1"/>
        <v>0</v>
      </c>
      <c r="G69" s="373">
        <f>+'[3]OTCHET'!G482+'[3]OTCHET'!G483+'[3]OTCHET'!G486+'[3]OTCHET'!G487+'[3]OTCHET'!G490+'[3]OTCHET'!G491+'[3]OTCHET'!G495</f>
        <v>0</v>
      </c>
      <c r="H69" s="374">
        <f>+'[3]OTCHET'!H482+'[3]OTCHET'!H483+'[3]OTCHET'!H486+'[3]OTCHET'!H487+'[3]OTCHET'!H490+'[3]OTCHET'!H491+'[3]OTCHET'!H495</f>
        <v>0</v>
      </c>
      <c r="I69" s="374">
        <f>+'[3]OTCHET'!I482+'[3]OTCHET'!I483+'[3]OTCHET'!I486+'[3]OTCHET'!I487+'[3]OTCHET'!I490+'[3]OTCHET'!I491+'[3]OTCHET'!I495</f>
        <v>0</v>
      </c>
      <c r="J69" s="375">
        <f>+'[3]OTCHET'!J482+'[3]OTCHET'!J483+'[3]OTCHET'!J486+'[3]OTCHET'!J487+'[3]OTCHET'!J490+'[3]OTCHET'!J491+'[3]OTCHET'!J495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+'[3]OTCHET'!E484+'[3]OTCHET'!E485+'[3]OTCHET'!E488+'[3]OTCHET'!E489+'[3]OTCHET'!E492+'[3]OTCHET'!E493+'[3]OTCHET'!E494+'[3]OTCHET'!E496</f>
        <v>0</v>
      </c>
      <c r="F70" s="85">
        <f t="shared" si="1"/>
        <v>0</v>
      </c>
      <c r="G70" s="379">
        <f>+'[3]OTCHET'!G484+'[3]OTCHET'!G485+'[3]OTCHET'!G488+'[3]OTCHET'!G489+'[3]OTCHET'!G492+'[3]OTCHET'!G493+'[3]OTCHET'!G494+'[3]OTCHET'!G496</f>
        <v>0</v>
      </c>
      <c r="H70" s="380">
        <f>+'[3]OTCHET'!H484+'[3]OTCHET'!H485+'[3]OTCHET'!H488+'[3]OTCHET'!H489+'[3]OTCHET'!H492+'[3]OTCHET'!H493+'[3]OTCHET'!H494+'[3]OTCHET'!H496</f>
        <v>0</v>
      </c>
      <c r="I70" s="380">
        <f>+'[3]OTCHET'!I484+'[3]OTCHET'!I485+'[3]OTCHET'!I488+'[3]OTCHET'!I489+'[3]OTCHET'!I492+'[3]OTCHET'!I493+'[3]OTCHET'!I494+'[3]OTCHET'!I496</f>
        <v>0</v>
      </c>
      <c r="J70" s="381">
        <f>+'[3]OTCHET'!J484+'[3]OTCHET'!J485+'[3]OTCHET'!J488+'[3]OTCHET'!J489+'[3]OTCHET'!J492+'[3]OTCHET'!J493+'[3]OTCHET'!J494+'[3]OTCHET'!J496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+'[3]OTCHET'!E497</f>
        <v>0</v>
      </c>
      <c r="F71" s="85">
        <f t="shared" si="1"/>
        <v>0</v>
      </c>
      <c r="G71" s="379">
        <f>+'[3]OTCHET'!G497</f>
        <v>0</v>
      </c>
      <c r="H71" s="380">
        <f>+'[3]OTCHET'!H497</f>
        <v>0</v>
      </c>
      <c r="I71" s="380">
        <f>+'[3]OTCHET'!I497</f>
        <v>0</v>
      </c>
      <c r="J71" s="381">
        <f>+'[3]OTCHET'!J497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+'[3]OTCHET'!E502</f>
        <v>0</v>
      </c>
      <c r="F72" s="85">
        <f t="shared" si="1"/>
        <v>0</v>
      </c>
      <c r="G72" s="379">
        <f>+'[3]OTCHET'!G502</f>
        <v>0</v>
      </c>
      <c r="H72" s="380">
        <f>+'[3]OTCHET'!H502</f>
        <v>0</v>
      </c>
      <c r="I72" s="380">
        <f>+'[3]OTCHET'!I502</f>
        <v>0</v>
      </c>
      <c r="J72" s="381">
        <f>+'[3]OTCHET'!J502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+'[3]OTCHET'!E542</f>
        <v>0</v>
      </c>
      <c r="F73" s="85">
        <f t="shared" si="1"/>
        <v>0</v>
      </c>
      <c r="G73" s="379">
        <f>+'[3]OTCHET'!G542</f>
        <v>0</v>
      </c>
      <c r="H73" s="380">
        <f>+'[3]OTCHET'!H542</f>
        <v>0</v>
      </c>
      <c r="I73" s="380">
        <f>+'[3]OTCHET'!I542</f>
        <v>0</v>
      </c>
      <c r="J73" s="381">
        <f>+'[3]OTCHET'!J542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+'[3]OTCHET'!E581+'[3]OTCHET'!E582</f>
        <v>0</v>
      </c>
      <c r="F74" s="85">
        <f t="shared" si="1"/>
        <v>0</v>
      </c>
      <c r="G74" s="379">
        <f>+'[3]OTCHET'!G581+'[3]OTCHET'!G582</f>
        <v>0</v>
      </c>
      <c r="H74" s="380">
        <f>+'[3]OTCHET'!H581+'[3]OTCHET'!H582</f>
        <v>0</v>
      </c>
      <c r="I74" s="380">
        <f>+'[3]OTCHET'!I581+'[3]OTCHET'!I582</f>
        <v>0</v>
      </c>
      <c r="J74" s="381">
        <f>+'[3]OTCHET'!J581+'[3]OTCHET'!J582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+'[3]OTCHET'!E583+'[3]OTCHET'!E584+'[3]OTCHET'!E585</f>
        <v>0</v>
      </c>
      <c r="F75" s="88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'[3]OTCHET'!E461</f>
        <v>0</v>
      </c>
      <c r="F76" s="67">
        <f t="shared" si="1"/>
        <v>0</v>
      </c>
      <c r="G76" s="324">
        <f>'[3]OTCHET'!G461</f>
        <v>0</v>
      </c>
      <c r="H76" s="325">
        <f>'[3]OTCHET'!H461</f>
        <v>0</v>
      </c>
      <c r="I76" s="325">
        <f>'[3]OTCHET'!I461</f>
        <v>0</v>
      </c>
      <c r="J76" s="326">
        <f>'[3]OTCHET'!J461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+'[3]OTCHET'!E466+'[3]OTCHET'!E469</f>
        <v>0</v>
      </c>
      <c r="F78" s="83">
        <f t="shared" si="1"/>
        <v>0</v>
      </c>
      <c r="G78" s="373">
        <f>+'[3]OTCHET'!G466+'[3]OTCHET'!G469</f>
        <v>0</v>
      </c>
      <c r="H78" s="374">
        <f>+'[3]OTCHET'!H466+'[3]OTCHET'!H469</f>
        <v>0</v>
      </c>
      <c r="I78" s="374">
        <f>+'[3]OTCHET'!I466+'[3]OTCHET'!I469</f>
        <v>0</v>
      </c>
      <c r="J78" s="375">
        <f>+'[3]OTCHET'!J466+'[3]OTCHET'!J469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+'[3]OTCHET'!E467+'[3]OTCHET'!E470</f>
        <v>0</v>
      </c>
      <c r="F79" s="85">
        <f t="shared" si="1"/>
        <v>0</v>
      </c>
      <c r="G79" s="379">
        <f>+'[3]OTCHET'!G467+'[3]OTCHET'!G470</f>
        <v>0</v>
      </c>
      <c r="H79" s="380">
        <f>+'[3]OTCHET'!H467+'[3]OTCHET'!H470</f>
        <v>0</v>
      </c>
      <c r="I79" s="380">
        <f>+'[3]OTCHET'!I467+'[3]OTCHET'!I470</f>
        <v>0</v>
      </c>
      <c r="J79" s="381">
        <f>+'[3]OTCHET'!J467+'[3]OTCHET'!J470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'[3]OTCHET'!E471</f>
        <v>0</v>
      </c>
      <c r="F80" s="85">
        <f t="shared" si="1"/>
        <v>0</v>
      </c>
      <c r="G80" s="379">
        <f>'[3]OTCHET'!G471</f>
        <v>0</v>
      </c>
      <c r="H80" s="380">
        <f>'[3]OTCHET'!H471</f>
        <v>0</v>
      </c>
      <c r="I80" s="380">
        <f>'[3]OTCHET'!I471</f>
        <v>0</v>
      </c>
      <c r="J80" s="381">
        <f>'[3]OTCHET'!J471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+'[3]OTCHET'!E479</f>
        <v>0</v>
      </c>
      <c r="F82" s="85">
        <f t="shared" si="1"/>
        <v>0</v>
      </c>
      <c r="G82" s="379">
        <f>+'[3]OTCHET'!G479</f>
        <v>0</v>
      </c>
      <c r="H82" s="380">
        <f>+'[3]OTCHET'!H479</f>
        <v>0</v>
      </c>
      <c r="I82" s="380">
        <f>+'[3]OTCHET'!I479</f>
        <v>0</v>
      </c>
      <c r="J82" s="381">
        <f>+'[3]OTCHET'!J479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+'[3]OTCHET'!E480</f>
        <v>0</v>
      </c>
      <c r="F83" s="88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'[3]OTCHET'!E535</f>
        <v>0</v>
      </c>
      <c r="F84" s="67">
        <f t="shared" si="1"/>
        <v>0</v>
      </c>
      <c r="G84" s="324">
        <f>'[3]OTCHET'!G535</f>
        <v>0</v>
      </c>
      <c r="H84" s="325">
        <f>'[3]OTCHET'!H535</f>
        <v>0</v>
      </c>
      <c r="I84" s="325">
        <f>'[3]OTCHET'!I535</f>
        <v>0</v>
      </c>
      <c r="J84" s="326">
        <f>'[3]OTCHET'!J535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'[3]OTCHET'!E536</f>
        <v>0</v>
      </c>
      <c r="F85" s="68">
        <f t="shared" si="1"/>
        <v>0</v>
      </c>
      <c r="G85" s="328">
        <f>'[3]OTCHET'!G536</f>
        <v>0</v>
      </c>
      <c r="H85" s="329">
        <f>'[3]OTCHET'!H536</f>
        <v>0</v>
      </c>
      <c r="I85" s="329">
        <f>'[3]OTCHET'!I536</f>
        <v>0</v>
      </c>
      <c r="J85" s="330">
        <f>'[3]OTCHET'!J536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9800</v>
      </c>
      <c r="G86" s="332">
        <f aca="true" t="shared" si="11" ref="G86:M86">+G87+G88</f>
        <v>9800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+'[3]OTCHET'!E503+'[3]OTCHET'!E512+'[3]OTCHET'!E516+'[3]OTCHET'!E543</f>
        <v>0</v>
      </c>
      <c r="F87" s="83">
        <f t="shared" si="1"/>
        <v>0</v>
      </c>
      <c r="G87" s="373">
        <f>+'[3]OTCHET'!G503+'[3]OTCHET'!G512+'[3]OTCHET'!G516+'[3]OTCHET'!G543</f>
        <v>0</v>
      </c>
      <c r="H87" s="374">
        <f>+'[3]OTCHET'!H503+'[3]OTCHET'!H512+'[3]OTCHET'!H516+'[3]OTCHET'!H543</f>
        <v>0</v>
      </c>
      <c r="I87" s="374">
        <f>+'[3]OTCHET'!I503+'[3]OTCHET'!I512+'[3]OTCHET'!I516+'[3]OTCHET'!I543</f>
        <v>0</v>
      </c>
      <c r="J87" s="375">
        <f>+'[3]OTCHET'!J503+'[3]OTCHET'!J512+'[3]OTCHET'!J516+'[3]OTCHET'!J543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+'[3]OTCHET'!E521+'[3]OTCHET'!E524+'[3]OTCHET'!E544</f>
        <v>0</v>
      </c>
      <c r="F88" s="88">
        <f t="shared" si="1"/>
        <v>9800</v>
      </c>
      <c r="G88" s="383">
        <f>+'[3]OTCHET'!G521+'[3]OTCHET'!G524+'[3]OTCHET'!G544</f>
        <v>9800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'[3]OTCHET'!E531</f>
        <v>0</v>
      </c>
      <c r="F89" s="67">
        <f aca="true" t="shared" si="12" ref="F89:F96">+G89+H89+I89+J89</f>
        <v>0</v>
      </c>
      <c r="G89" s="324">
        <f>'[3]OTCHET'!G531</f>
        <v>0</v>
      </c>
      <c r="H89" s="325">
        <f>'[3]OTCHET'!H531</f>
        <v>0</v>
      </c>
      <c r="I89" s="325">
        <f>'[3]OTCHET'!I531</f>
        <v>0</v>
      </c>
      <c r="J89" s="326">
        <f>'[3]OTCHET'!J531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+'[3]OTCHET'!E567+'[3]OTCHET'!E568+'[3]OTCHET'!E569+'[3]OTCHET'!E570+'[3]OTCHET'!E571+'[3]OTCHET'!E572</f>
        <v>0</v>
      </c>
      <c r="F90" s="68">
        <f t="shared" si="12"/>
        <v>0</v>
      </c>
      <c r="G90" s="328">
        <f>+'[3]OTCHET'!G567+'[3]OTCHET'!G568+'[3]OTCHET'!G569+'[3]OTCHET'!G570+'[3]OTCHET'!G571+'[3]OTCHET'!G572</f>
        <v>0</v>
      </c>
      <c r="H90" s="329">
        <f>+'[3]OTCHET'!H567+'[3]OTCHET'!H568+'[3]OTCHET'!H569+'[3]OTCHET'!H570+'[3]OTCHET'!H571+'[3]OTCHET'!H572</f>
        <v>0</v>
      </c>
      <c r="I90" s="329">
        <f>+'[3]OTCHET'!I567+'[3]OTCHET'!I568+'[3]OTCHET'!I569+'[3]OTCHET'!I570+'[3]OTCHET'!I571+'[3]OTCHET'!I572</f>
        <v>0</v>
      </c>
      <c r="J90" s="330">
        <f>+'[3]OTCHET'!J567+'[3]OTCHET'!J568+'[3]OTCHET'!J569+'[3]OTCHET'!J570+'[3]OTCHET'!J571+'[3]OTCHET'!J572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+'[3]OTCHET'!E573+'[3]OTCHET'!E574+'[3]OTCHET'!E575+'[3]OTCHET'!E576+'[3]OTCHET'!E577+'[3]OTCHET'!E578+'[3]OTCHET'!E579</f>
        <v>0</v>
      </c>
      <c r="F91" s="44">
        <f t="shared" si="12"/>
        <v>0</v>
      </c>
      <c r="G91" s="216">
        <f>+'[3]OTCHET'!G573+'[3]OTCHET'!G574+'[3]OTCHET'!G575+'[3]OTCHET'!G576+'[3]OTCHET'!G577+'[3]OTCHET'!G578+'[3]OTCHET'!G579</f>
        <v>0</v>
      </c>
      <c r="H91" s="217">
        <f>+'[3]OTCHET'!H573+'[3]OTCHET'!H574+'[3]OTCHET'!H575+'[3]OTCHET'!H576+'[3]OTCHET'!H577+'[3]OTCHET'!H578+'[3]OTCHET'!H579</f>
        <v>0</v>
      </c>
      <c r="I91" s="217">
        <f>+'[3]OTCHET'!I573+'[3]OTCHET'!I574+'[3]OTCHET'!I575+'[3]OTCHET'!I576+'[3]OTCHET'!I577+'[3]OTCHET'!I578+'[3]OTCHET'!I579</f>
        <v>0</v>
      </c>
      <c r="J91" s="218">
        <f>+'[3]OTCHET'!J573+'[3]OTCHET'!J574+'[3]OTCHET'!J575+'[3]OTCHET'!J576+'[3]OTCHET'!J577+'[3]OTCHET'!J578+'[3]OTCHET'!J579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+'[3]OTCHET'!E580</f>
        <v>0</v>
      </c>
      <c r="F92" s="44">
        <f t="shared" si="12"/>
        <v>0</v>
      </c>
      <c r="G92" s="216">
        <f>+'[3]OTCHET'!G580</f>
        <v>0</v>
      </c>
      <c r="H92" s="217">
        <f>+'[3]OTCHET'!H580</f>
        <v>0</v>
      </c>
      <c r="I92" s="217">
        <f>+'[3]OTCHET'!I580</f>
        <v>0</v>
      </c>
      <c r="J92" s="218">
        <f>+'[3]OTCHET'!J580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+'[3]OTCHET'!E587+'[3]OTCHET'!E588</f>
        <v>0</v>
      </c>
      <c r="F93" s="44">
        <f t="shared" si="12"/>
        <v>7950</v>
      </c>
      <c r="G93" s="216">
        <f>+'[3]OTCHET'!G587+'[3]OTCHET'!G588</f>
        <v>7950</v>
      </c>
      <c r="H93" s="217">
        <f>+'[3]OTCHET'!H587+'[3]OTCHET'!H588</f>
        <v>0</v>
      </c>
      <c r="I93" s="217">
        <f>+'[3]OTCHET'!I587+'[3]OTCHET'!I588</f>
        <v>0</v>
      </c>
      <c r="J93" s="218">
        <f>+'[3]OTCHET'!J587+'[3]OTCHET'!J588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+'[3]OTCHET'!E589+'[3]OTCHET'!E590</f>
        <v>0</v>
      </c>
      <c r="F94" s="44">
        <f t="shared" si="12"/>
        <v>-17750</v>
      </c>
      <c r="G94" s="216">
        <f>+'[3]OTCHET'!G589+'[3]OTCHET'!G590</f>
        <v>-17750</v>
      </c>
      <c r="H94" s="217">
        <f>+'[3]OTCHET'!H589+'[3]OTCHET'!H590</f>
        <v>0</v>
      </c>
      <c r="I94" s="217">
        <f>+'[3]OTCHET'!I589+'[3]OTCHET'!I590</f>
        <v>0</v>
      </c>
      <c r="J94" s="218">
        <f>+'[3]OTCHET'!J589+'[3]OTCHET'!J590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'[3]OTCHET'!E591</f>
        <v>0</v>
      </c>
      <c r="F95" s="30">
        <f t="shared" si="12"/>
        <v>0</v>
      </c>
      <c r="G95" s="182">
        <f>'[3]OTCHET'!G591</f>
        <v>0</v>
      </c>
      <c r="H95" s="183">
        <f>'[3]OTCHET'!H591</f>
        <v>0</v>
      </c>
      <c r="I95" s="183">
        <f>'[3]OTCHET'!I591</f>
        <v>0</v>
      </c>
      <c r="J95" s="184">
        <f>'[3]OTCHET'!J591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+'[3]OTCHET'!E594</f>
        <v>0</v>
      </c>
      <c r="F96" s="92">
        <f t="shared" si="12"/>
        <v>0</v>
      </c>
      <c r="G96" s="393">
        <f>+'[3]OTCHET'!G594</f>
        <v>0</v>
      </c>
      <c r="H96" s="394">
        <f>+'[3]OTCHET'!H594</f>
        <v>0</v>
      </c>
      <c r="I96" s="394">
        <f>+'[3]OTCHET'!I594</f>
        <v>0</v>
      </c>
      <c r="J96" s="395">
        <f>+'[3]OTCHET'!J594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+'[3]OTCHET'!H605</f>
        <v>v.velinova@comdos.bg</v>
      </c>
      <c r="C107" s="417"/>
      <c r="D107" s="417"/>
      <c r="E107" s="422"/>
      <c r="F107" s="107"/>
      <c r="G107" s="423" t="str">
        <f>+'[3]OTCHET'!E605</f>
        <v>02/8004544</v>
      </c>
      <c r="H107" s="423" t="str">
        <f>+'[3]OTCHET'!F605</f>
        <v>02/8004502</v>
      </c>
      <c r="I107" s="424"/>
      <c r="J107" s="425" t="str">
        <f>+'[3]OTCHET'!B605</f>
        <v>31.07.2021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2021-08-03T06:39:03Z</dcterms:modified>
  <cp:category/>
  <cp:version/>
  <cp:contentType/>
  <cp:contentStatus/>
</cp:coreProperties>
</file>